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PGiMO\2024_2025\"/>
    </mc:Choice>
  </mc:AlternateContent>
  <xr:revisionPtr revIDLastSave="0" documentId="13_ncr:1_{4F77E0CE-7BA9-4C62-A6B5-4C7286BD31F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F29" i="1"/>
  <c r="H29" i="1" s="1"/>
  <c r="D29" i="1"/>
  <c r="F17" i="1"/>
  <c r="H17" i="1" s="1"/>
  <c r="D17" i="1"/>
  <c r="G17" i="1" s="1"/>
  <c r="F10" i="1"/>
  <c r="F8" i="1"/>
  <c r="F9" i="1"/>
  <c r="F20" i="1"/>
  <c r="F11" i="1"/>
  <c r="F21" i="1"/>
  <c r="F14" i="1"/>
  <c r="F19" i="1"/>
  <c r="F22" i="1"/>
  <c r="F12" i="1"/>
  <c r="F15" i="1"/>
  <c r="F13" i="1"/>
  <c r="F16" i="1"/>
  <c r="F7" i="1"/>
  <c r="F18" i="1"/>
  <c r="F6" i="1"/>
  <c r="D10" i="1"/>
  <c r="D8" i="1"/>
  <c r="D9" i="1"/>
  <c r="D20" i="1"/>
  <c r="D11" i="1"/>
  <c r="D21" i="1"/>
  <c r="D14" i="1"/>
  <c r="D19" i="1"/>
  <c r="D22" i="1"/>
  <c r="D12" i="1"/>
  <c r="D15" i="1"/>
  <c r="D13" i="1"/>
  <c r="D16" i="1"/>
  <c r="D7" i="1"/>
  <c r="D18" i="1"/>
  <c r="D6" i="1"/>
  <c r="I29" i="1" l="1"/>
  <c r="J29" i="1" s="1"/>
  <c r="I17" i="1"/>
  <c r="J17" i="1" s="1"/>
  <c r="H12" i="1"/>
  <c r="G12" i="1"/>
  <c r="H8" i="1"/>
  <c r="G8" i="1"/>
  <c r="G10" i="1"/>
  <c r="G9" i="1"/>
  <c r="G20" i="1"/>
  <c r="G11" i="1"/>
  <c r="G21" i="1"/>
  <c r="G14" i="1"/>
  <c r="G19" i="1"/>
  <c r="G22" i="1"/>
  <c r="G15" i="1"/>
  <c r="G13" i="1"/>
  <c r="G16" i="1"/>
  <c r="G7" i="1"/>
  <c r="G18" i="1"/>
  <c r="G6" i="1"/>
  <c r="H10" i="1"/>
  <c r="H9" i="1"/>
  <c r="H20" i="1"/>
  <c r="H11" i="1"/>
  <c r="H21" i="1"/>
  <c r="H14" i="1"/>
  <c r="H19" i="1"/>
  <c r="H22" i="1"/>
  <c r="H15" i="1"/>
  <c r="H13" i="1"/>
  <c r="H16" i="1"/>
  <c r="H7" i="1"/>
  <c r="H18" i="1"/>
  <c r="H6" i="1"/>
  <c r="I8" i="1" l="1"/>
  <c r="J8" i="1" s="1"/>
  <c r="I12" i="1"/>
  <c r="J12" i="1" s="1"/>
  <c r="I21" i="1"/>
  <c r="J21" i="1" s="1"/>
  <c r="I6" i="1"/>
  <c r="J6" i="1" s="1"/>
  <c r="I11" i="1"/>
  <c r="J11" i="1" s="1"/>
  <c r="I9" i="1"/>
  <c r="J9" i="1" s="1"/>
  <c r="I15" i="1"/>
  <c r="J15" i="1" s="1"/>
  <c r="I13" i="1"/>
  <c r="J13" i="1" s="1"/>
  <c r="I19" i="1"/>
  <c r="J19" i="1" s="1"/>
  <c r="I7" i="1"/>
  <c r="J7" i="1" s="1"/>
  <c r="I18" i="1"/>
  <c r="J18" i="1" s="1"/>
  <c r="I16" i="1"/>
  <c r="J16" i="1" s="1"/>
  <c r="I22" i="1"/>
  <c r="J22" i="1" s="1"/>
  <c r="I14" i="1"/>
  <c r="J14" i="1" s="1"/>
  <c r="I20" i="1"/>
  <c r="J20" i="1" s="1"/>
  <c r="I10" i="1"/>
  <c r="J10" i="1" s="1"/>
</calcChain>
</file>

<file path=xl/sharedStrings.xml><?xml version="1.0" encoding="utf-8"?>
<sst xmlns="http://schemas.openxmlformats.org/spreadsheetml/2006/main" count="41" uniqueCount="32">
  <si>
    <t>Index:</t>
  </si>
  <si>
    <t>Studijska 2024/25</t>
  </si>
  <si>
    <t>Socijalna kognicija</t>
  </si>
  <si>
    <t>2151/2015</t>
  </si>
  <si>
    <t>1672/2013</t>
  </si>
  <si>
    <t>4094/2024</t>
  </si>
  <si>
    <t>4107/2024</t>
  </si>
  <si>
    <t>4194/2024</t>
  </si>
  <si>
    <t>4102/2024</t>
  </si>
  <si>
    <t>4072/2024</t>
  </si>
  <si>
    <t>4229/2024</t>
  </si>
  <si>
    <t>4079/2024</t>
  </si>
  <si>
    <t>4091/2024</t>
  </si>
  <si>
    <t>P%</t>
  </si>
  <si>
    <t>V%</t>
  </si>
  <si>
    <t>Pp</t>
  </si>
  <si>
    <t>Vp</t>
  </si>
  <si>
    <t>Pp+Vp</t>
  </si>
  <si>
    <t>P/4</t>
  </si>
  <si>
    <t>4109/2024</t>
  </si>
  <si>
    <t>4029/2023</t>
  </si>
  <si>
    <t>4108/2024</t>
  </si>
  <si>
    <t>4193/2024</t>
  </si>
  <si>
    <t>4080/2024</t>
  </si>
  <si>
    <t>4122/2024</t>
  </si>
  <si>
    <t>4093/2024</t>
  </si>
  <si>
    <t>V/3</t>
  </si>
  <si>
    <t>Psihologija grupa i međugrupnih odnosa</t>
  </si>
  <si>
    <t>P/6</t>
  </si>
  <si>
    <t>3846/2022</t>
  </si>
  <si>
    <t>Rezultati završne provjere znanja 27.06.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</si>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</sst>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workbookViewId="0">
      <selection activeCell="W27" sqref="W27"/>
    </sheetView>
  </sheetViews>
  <sheetFormatPr defaultRowHeight="15" x14ac:dyDescent="0.25"/>
  <cols>
    <col min="1" max="1" width="5.42578125" customWidth="1"/>
    <col min="2" max="2" width="14.7109375" customWidth="1"/>
    <col min="3" max="3" width="10.85546875" hidden="1" customWidth="1"/>
    <col min="4" max="9" width="0" hidden="1" customWidth="1"/>
  </cols>
  <sheetData>
    <row r="1" spans="2:10" x14ac:dyDescent="0.25">
      <c r="B1" s="2" t="s">
        <v>1</v>
      </c>
    </row>
    <row r="2" spans="2:10" x14ac:dyDescent="0.25">
      <c r="B2" s="1" t="s">
        <v>27</v>
      </c>
    </row>
    <row r="3" spans="2:10" x14ac:dyDescent="0.25">
      <c r="B3" s="1" t="s">
        <v>30</v>
      </c>
    </row>
    <row r="5" spans="2:10" ht="26.25" customHeight="1" x14ac:dyDescent="0.25">
      <c r="B5" s="4" t="s">
        <v>0</v>
      </c>
      <c r="C5" s="8" t="s">
        <v>18</v>
      </c>
      <c r="D5" s="8" t="s">
        <v>13</v>
      </c>
      <c r="E5" s="8" t="s">
        <v>26</v>
      </c>
      <c r="F5" s="8" t="s">
        <v>14</v>
      </c>
      <c r="G5" s="8" t="s">
        <v>15</v>
      </c>
      <c r="H5" s="8" t="s">
        <v>16</v>
      </c>
      <c r="I5" s="8" t="s">
        <v>17</v>
      </c>
      <c r="J5" s="9" t="s">
        <v>31</v>
      </c>
    </row>
    <row r="6" spans="2:10" x14ac:dyDescent="0.25">
      <c r="B6" s="13" t="s">
        <v>9</v>
      </c>
      <c r="C6" s="14">
        <v>2.25</v>
      </c>
      <c r="D6" s="14">
        <f>(C6/4)*100</f>
        <v>56.25</v>
      </c>
      <c r="E6" s="14">
        <v>2.2000000000000002</v>
      </c>
      <c r="F6" s="14">
        <f>(E6/3)*100</f>
        <v>73.333333333333343</v>
      </c>
      <c r="G6" s="14">
        <f>(D6*7)</f>
        <v>393.75</v>
      </c>
      <c r="H6" s="14">
        <f>(F6*3)</f>
        <v>220.00000000000003</v>
      </c>
      <c r="I6" s="14">
        <f>SUM(G6:H6)</f>
        <v>613.75</v>
      </c>
      <c r="J6" s="15">
        <f>I6/10</f>
        <v>61.375</v>
      </c>
    </row>
    <row r="7" spans="2:10" x14ac:dyDescent="0.25">
      <c r="B7" t="s">
        <v>11</v>
      </c>
      <c r="C7" s="6">
        <v>2.25</v>
      </c>
      <c r="D7" s="6">
        <f>(C7/4)*100</f>
        <v>56.25</v>
      </c>
      <c r="E7" s="6">
        <v>2</v>
      </c>
      <c r="F7" s="6">
        <f>(E7/3)*100</f>
        <v>66.666666666666657</v>
      </c>
      <c r="G7" s="6">
        <f>(D7*7)</f>
        <v>393.75</v>
      </c>
      <c r="H7" s="6">
        <f>(F7*3)</f>
        <v>199.99999999999997</v>
      </c>
      <c r="I7" s="6">
        <f>SUM(G7:H7)</f>
        <v>593.75</v>
      </c>
      <c r="J7" s="3">
        <f>I7/10</f>
        <v>59.375</v>
      </c>
    </row>
    <row r="8" spans="2:10" x14ac:dyDescent="0.25">
      <c r="B8" t="s">
        <v>22</v>
      </c>
      <c r="C8" s="6">
        <v>2.25</v>
      </c>
      <c r="D8" s="6">
        <f>(C8/4)*100</f>
        <v>56.25</v>
      </c>
      <c r="E8" s="6">
        <v>1.85</v>
      </c>
      <c r="F8" s="6">
        <f>(E8/3)*100</f>
        <v>61.666666666666671</v>
      </c>
      <c r="G8" s="6">
        <f>(D8*7)</f>
        <v>393.75</v>
      </c>
      <c r="H8" s="6">
        <f>(F8*3)</f>
        <v>185</v>
      </c>
      <c r="I8" s="6">
        <f>SUM(G8:H8)</f>
        <v>578.75</v>
      </c>
      <c r="J8" s="3">
        <f>I8/10</f>
        <v>57.875</v>
      </c>
    </row>
    <row r="9" spans="2:10" x14ac:dyDescent="0.25">
      <c r="B9" t="s">
        <v>23</v>
      </c>
      <c r="C9" s="6">
        <v>2.25</v>
      </c>
      <c r="D9" s="6">
        <f>(C9/4)*100</f>
        <v>56.25</v>
      </c>
      <c r="E9" s="6">
        <v>1.85</v>
      </c>
      <c r="F9" s="6">
        <f>(E9/3)*100</f>
        <v>61.666666666666671</v>
      </c>
      <c r="G9" s="6">
        <f>(D9*7)</f>
        <v>393.75</v>
      </c>
      <c r="H9" s="6">
        <f>(F9*3)</f>
        <v>185</v>
      </c>
      <c r="I9" s="6">
        <f>SUM(G9:H9)</f>
        <v>578.75</v>
      </c>
      <c r="J9" s="3">
        <f>I9/10</f>
        <v>57.875</v>
      </c>
    </row>
    <row r="10" spans="2:10" x14ac:dyDescent="0.25">
      <c r="B10" t="s">
        <v>5</v>
      </c>
      <c r="C10" s="6">
        <v>2.25</v>
      </c>
      <c r="D10" s="6">
        <f>(C10/4)*100</f>
        <v>56.25</v>
      </c>
      <c r="E10" s="6">
        <v>1.55</v>
      </c>
      <c r="F10" s="6">
        <f>(E10/3)*100</f>
        <v>51.666666666666671</v>
      </c>
      <c r="G10" s="6">
        <f>(D10*7)</f>
        <v>393.75</v>
      </c>
      <c r="H10" s="6">
        <f>(F10*3)</f>
        <v>155</v>
      </c>
      <c r="I10" s="6">
        <f>SUM(G10:H10)</f>
        <v>548.75</v>
      </c>
      <c r="J10" s="3">
        <f>I10/10</f>
        <v>54.875</v>
      </c>
    </row>
    <row r="11" spans="2:10" x14ac:dyDescent="0.25">
      <c r="B11" t="s">
        <v>4</v>
      </c>
      <c r="C11" s="6">
        <v>2</v>
      </c>
      <c r="D11" s="6">
        <f>(C11/4)*100</f>
        <v>50</v>
      </c>
      <c r="E11" s="6">
        <v>1.95</v>
      </c>
      <c r="F11" s="6">
        <f>(E11/3)*100</f>
        <v>65</v>
      </c>
      <c r="G11" s="6">
        <f>(D11*7)</f>
        <v>350</v>
      </c>
      <c r="H11" s="6">
        <f>(F11*3)</f>
        <v>195</v>
      </c>
      <c r="I11" s="6">
        <f>SUM(G11:H11)</f>
        <v>545</v>
      </c>
      <c r="J11" s="3">
        <f>I11/10</f>
        <v>54.5</v>
      </c>
    </row>
    <row r="12" spans="2:10" x14ac:dyDescent="0.25">
      <c r="B12" t="s">
        <v>3</v>
      </c>
      <c r="C12" s="6">
        <v>1.75</v>
      </c>
      <c r="D12" s="6">
        <f>(C12/4)*100</f>
        <v>43.75</v>
      </c>
      <c r="E12" s="6">
        <v>1.9</v>
      </c>
      <c r="F12" s="6">
        <f>(E12/3)*100</f>
        <v>63.333333333333329</v>
      </c>
      <c r="G12" s="6">
        <f>(D12*7)</f>
        <v>306.25</v>
      </c>
      <c r="H12" s="6">
        <f>(F12*3)</f>
        <v>190</v>
      </c>
      <c r="I12" s="6">
        <f>SUM(G12:H12)</f>
        <v>496.25</v>
      </c>
      <c r="J12" s="3">
        <f>I12/10</f>
        <v>49.625</v>
      </c>
    </row>
    <row r="13" spans="2:10" x14ac:dyDescent="0.25">
      <c r="B13" t="s">
        <v>20</v>
      </c>
      <c r="C13" s="6">
        <v>1.5</v>
      </c>
      <c r="D13" s="6">
        <f>(C13/4)*100</f>
        <v>37.5</v>
      </c>
      <c r="E13" s="6">
        <v>2.1</v>
      </c>
      <c r="F13" s="6">
        <f>(E13/3)*100</f>
        <v>70</v>
      </c>
      <c r="G13" s="6">
        <f>(D13*7)</f>
        <v>262.5</v>
      </c>
      <c r="H13" s="6">
        <f>(F13*3)</f>
        <v>210</v>
      </c>
      <c r="I13" s="6">
        <f>SUM(G13:H13)</f>
        <v>472.5</v>
      </c>
      <c r="J13" s="3">
        <f>I13/10</f>
        <v>47.25</v>
      </c>
    </row>
    <row r="14" spans="2:10" x14ac:dyDescent="0.25">
      <c r="B14" t="s">
        <v>7</v>
      </c>
      <c r="C14" s="6">
        <v>1.75</v>
      </c>
      <c r="D14" s="6">
        <f>(C14/4)*100</f>
        <v>43.75</v>
      </c>
      <c r="E14" s="6">
        <v>1.3</v>
      </c>
      <c r="F14" s="6">
        <f>(E14/3)*100</f>
        <v>43.333333333333336</v>
      </c>
      <c r="G14" s="6">
        <f>(D14*7)</f>
        <v>306.25</v>
      </c>
      <c r="H14" s="6">
        <f>(F14*3)</f>
        <v>130</v>
      </c>
      <c r="I14" s="6">
        <f>SUM(G14:H14)</f>
        <v>436.25</v>
      </c>
      <c r="J14" s="3">
        <f>I14/10</f>
        <v>43.625</v>
      </c>
    </row>
    <row r="15" spans="2:10" x14ac:dyDescent="0.25">
      <c r="B15" t="s">
        <v>25</v>
      </c>
      <c r="C15" s="6">
        <v>1.5</v>
      </c>
      <c r="D15" s="6">
        <f>(C15/4)*100</f>
        <v>37.5</v>
      </c>
      <c r="E15" s="6">
        <v>1.5</v>
      </c>
      <c r="F15" s="6">
        <f>(E15/3)*100</f>
        <v>50</v>
      </c>
      <c r="G15" s="6">
        <f>(D15*7)</f>
        <v>262.5</v>
      </c>
      <c r="H15" s="6">
        <f>(F15*3)</f>
        <v>150</v>
      </c>
      <c r="I15" s="6">
        <f>SUM(G15:H15)</f>
        <v>412.5</v>
      </c>
      <c r="J15" s="3">
        <f>I15/10</f>
        <v>41.25</v>
      </c>
    </row>
    <row r="16" spans="2:10" x14ac:dyDescent="0.25">
      <c r="B16" t="s">
        <v>19</v>
      </c>
      <c r="C16" s="6">
        <v>2.25</v>
      </c>
      <c r="D16" s="6">
        <f>(C16/4)*100</f>
        <v>56.25</v>
      </c>
      <c r="E16" s="6">
        <v>0.1</v>
      </c>
      <c r="F16" s="6">
        <f>(E16/3)*100</f>
        <v>3.3333333333333335</v>
      </c>
      <c r="G16" s="6">
        <f>(D16*7)</f>
        <v>393.75</v>
      </c>
      <c r="H16" s="6">
        <f>(F16*3)</f>
        <v>10</v>
      </c>
      <c r="I16" s="6">
        <f>SUM(G16:H16)</f>
        <v>403.75</v>
      </c>
      <c r="J16" s="3">
        <f>I16/10</f>
        <v>40.375</v>
      </c>
    </row>
    <row r="17" spans="2:10" x14ac:dyDescent="0.25">
      <c r="B17" t="s">
        <v>24</v>
      </c>
      <c r="C17" s="6">
        <v>1.5</v>
      </c>
      <c r="D17" s="6">
        <f>(C17/4)*100</f>
        <v>37.5</v>
      </c>
      <c r="E17" s="6">
        <v>1</v>
      </c>
      <c r="F17" s="6">
        <f>(E17/3)*100</f>
        <v>33.333333333333329</v>
      </c>
      <c r="G17" s="6">
        <f>(D17*7)</f>
        <v>262.5</v>
      </c>
      <c r="H17" s="6">
        <f>(F17*3)</f>
        <v>99.999999999999986</v>
      </c>
      <c r="I17" s="6">
        <f>SUM(G17:H17)</f>
        <v>362.5</v>
      </c>
      <c r="J17" s="3">
        <f>I17/10</f>
        <v>36.25</v>
      </c>
    </row>
    <row r="18" spans="2:10" x14ac:dyDescent="0.25">
      <c r="B18" t="s">
        <v>6</v>
      </c>
      <c r="C18" s="6">
        <v>1</v>
      </c>
      <c r="D18" s="6">
        <f>(C18/4)*100</f>
        <v>25</v>
      </c>
      <c r="E18" s="6">
        <v>1.55</v>
      </c>
      <c r="F18" s="6">
        <f>(E18/3)*100</f>
        <v>51.666666666666671</v>
      </c>
      <c r="G18" s="6">
        <f>(D18*7)</f>
        <v>175</v>
      </c>
      <c r="H18" s="6">
        <f>(F18*3)</f>
        <v>155</v>
      </c>
      <c r="I18" s="6">
        <f>SUM(G18:H18)</f>
        <v>330</v>
      </c>
      <c r="J18" s="3">
        <f>I18/10</f>
        <v>33</v>
      </c>
    </row>
    <row r="19" spans="2:10" x14ac:dyDescent="0.25">
      <c r="B19" t="s">
        <v>12</v>
      </c>
      <c r="C19" s="6">
        <v>0.5</v>
      </c>
      <c r="D19" s="6">
        <f>(C19/4)*100</f>
        <v>12.5</v>
      </c>
      <c r="E19" s="6">
        <v>2</v>
      </c>
      <c r="F19" s="6">
        <f>(E19/3)*100</f>
        <v>66.666666666666657</v>
      </c>
      <c r="G19" s="6">
        <f>(D19*7)</f>
        <v>87.5</v>
      </c>
      <c r="H19" s="6">
        <f>(F19*3)</f>
        <v>199.99999999999997</v>
      </c>
      <c r="I19" s="6">
        <f>SUM(G19:H19)</f>
        <v>287.5</v>
      </c>
      <c r="J19" s="3">
        <f>I19/10</f>
        <v>28.75</v>
      </c>
    </row>
    <row r="20" spans="2:10" x14ac:dyDescent="0.25">
      <c r="B20" t="s">
        <v>21</v>
      </c>
      <c r="C20" s="6">
        <v>1.5</v>
      </c>
      <c r="D20" s="6">
        <f>(C20/4)*100</f>
        <v>37.5</v>
      </c>
      <c r="E20" s="6">
        <v>0</v>
      </c>
      <c r="F20" s="6">
        <f>(E20/3)*100</f>
        <v>0</v>
      </c>
      <c r="G20" s="6">
        <f>(D20*7)</f>
        <v>262.5</v>
      </c>
      <c r="H20" s="6">
        <f>(F20*3)</f>
        <v>0</v>
      </c>
      <c r="I20" s="6">
        <f>SUM(G20:H20)</f>
        <v>262.5</v>
      </c>
      <c r="J20" s="3">
        <f>I20/10</f>
        <v>26.25</v>
      </c>
    </row>
    <row r="21" spans="2:10" x14ac:dyDescent="0.25">
      <c r="B21" t="s">
        <v>8</v>
      </c>
      <c r="C21" s="6">
        <v>1</v>
      </c>
      <c r="D21" s="6">
        <f>(C21/4)*100</f>
        <v>25</v>
      </c>
      <c r="E21" s="6">
        <v>0</v>
      </c>
      <c r="F21" s="6">
        <f>(E21/3)*100</f>
        <v>0</v>
      </c>
      <c r="G21" s="6">
        <f>(D21*7)</f>
        <v>175</v>
      </c>
      <c r="H21" s="6">
        <f>(F21*3)</f>
        <v>0</v>
      </c>
      <c r="I21" s="6">
        <f>SUM(G21:H21)</f>
        <v>175</v>
      </c>
      <c r="J21" s="3">
        <f>I21/10</f>
        <v>17.5</v>
      </c>
    </row>
    <row r="22" spans="2:10" x14ac:dyDescent="0.25">
      <c r="B22" s="5" t="s">
        <v>10</v>
      </c>
      <c r="C22" s="7">
        <v>0</v>
      </c>
      <c r="D22" s="7">
        <f>(C22/4)*100</f>
        <v>0</v>
      </c>
      <c r="E22" s="7">
        <v>0</v>
      </c>
      <c r="F22" s="7">
        <f>(E22/3)*100</f>
        <v>0</v>
      </c>
      <c r="G22" s="7">
        <f>(D22*7)</f>
        <v>0</v>
      </c>
      <c r="H22" s="7">
        <f>(F22*3)</f>
        <v>0</v>
      </c>
      <c r="I22" s="7">
        <f>SUM(G22:H22)</f>
        <v>0</v>
      </c>
      <c r="J22" s="10">
        <f>I22/10</f>
        <v>0</v>
      </c>
    </row>
    <row r="25" spans="2:10" x14ac:dyDescent="0.25">
      <c r="B25" s="1" t="s">
        <v>2</v>
      </c>
    </row>
    <row r="26" spans="2:10" x14ac:dyDescent="0.25">
      <c r="B26" s="1" t="s">
        <v>30</v>
      </c>
    </row>
    <row r="28" spans="2:10" x14ac:dyDescent="0.25">
      <c r="B28" s="4" t="s">
        <v>0</v>
      </c>
      <c r="C28" s="8" t="s">
        <v>28</v>
      </c>
      <c r="D28" s="8" t="s">
        <v>13</v>
      </c>
      <c r="E28" s="8" t="s">
        <v>26</v>
      </c>
      <c r="F28" s="8" t="s">
        <v>14</v>
      </c>
      <c r="G28" s="8" t="s">
        <v>15</v>
      </c>
      <c r="H28" s="8" t="s">
        <v>16</v>
      </c>
      <c r="I28" s="8" t="s">
        <v>17</v>
      </c>
      <c r="J28" s="9" t="s">
        <v>31</v>
      </c>
    </row>
    <row r="29" spans="2:10" x14ac:dyDescent="0.25">
      <c r="B29" s="4" t="s">
        <v>29</v>
      </c>
      <c r="C29" s="11">
        <v>4</v>
      </c>
      <c r="D29" s="11">
        <f>(C29/6)*100</f>
        <v>66.666666666666657</v>
      </c>
      <c r="E29" s="11">
        <v>2.4</v>
      </c>
      <c r="F29" s="11">
        <f t="shared" ref="F29" si="0">(E29/3)*100</f>
        <v>80</v>
      </c>
      <c r="G29" s="11">
        <f t="shared" ref="G29" si="1">(D29*7)</f>
        <v>466.66666666666663</v>
      </c>
      <c r="H29" s="11">
        <f t="shared" ref="H29" si="2">(F29*3)</f>
        <v>240</v>
      </c>
      <c r="I29" s="11">
        <f t="shared" ref="I29" si="3">SUM(G29:H29)</f>
        <v>706.66666666666663</v>
      </c>
      <c r="J29" s="12">
        <f t="shared" ref="J29" si="4">I29/10</f>
        <v>70.666666666666657</v>
      </c>
    </row>
  </sheetData>
  <sortState ref="B6:I22">
    <sortCondition descending="1" ref="I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2025-07-01T11:51:52Z</dcterms:modified>
</cp:coreProperties>
</file>